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992" windowHeight="6516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<sst xmlns="http://schemas.openxmlformats.org/spreadsheetml/2006/main" count="24" uniqueCount="20">
  <si>
    <t>bruttó bér, vállalkozói kivét</t>
  </si>
  <si>
    <t>minimálbér</t>
  </si>
  <si>
    <t>garantált bérminimum</t>
  </si>
  <si>
    <t>munkaviszony</t>
  </si>
  <si>
    <t>egyéni vállalkozó, tagi jogviszony</t>
  </si>
  <si>
    <t>szja</t>
  </si>
  <si>
    <t>mértéke</t>
  </si>
  <si>
    <t>adóalap</t>
  </si>
  <si>
    <t>nyugdíjjárulék</t>
  </si>
  <si>
    <t>egészségbiztosítási és munkaerőpiaci járulék</t>
  </si>
  <si>
    <t>nettó bér, nettó kivét</t>
  </si>
  <si>
    <t>szociális hozzájárulási adó</t>
  </si>
  <si>
    <t>szakképzési hozzájárulás</t>
  </si>
  <si>
    <t>összes költség</t>
  </si>
  <si>
    <t>összes adó</t>
  </si>
  <si>
    <t>112,5%-a a bruttó bérnek, kivétnek</t>
  </si>
  <si>
    <t>szociális hozzájárulási adó alapja</t>
  </si>
  <si>
    <t>150%-a a bruttó bérnek, kivétnek</t>
  </si>
  <si>
    <t>egyéni vállalkozó szakképzési hozzájárulást nem fizet!</t>
  </si>
  <si>
    <t>Szociális szövetkezet, nonprofit szervezet szakképzési hozzájárulást nem fizet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</si>
</sst>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5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/>
      <bottom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0" applyFill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37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7" fillId="0" borderId="15" xfId="0" applyFont="1" applyBorder="1" applyAlignment="1">
      <alignment/>
    </xf>
    <xf numFmtId="3" fontId="38" fillId="0" borderId="16" xfId="0" applyNumberFormat="1" applyFont="1" applyBorder="1" applyAlignment="1">
      <alignment/>
    </xf>
    <xf numFmtId="0" fontId="37" fillId="0" borderId="17" xfId="0" applyFont="1" applyBorder="1" applyAlignment="1">
      <alignment/>
    </xf>
    <xf numFmtId="0" fontId="38" fillId="0" borderId="11" xfId="0" applyFont="1" applyBorder="1" applyAlignment="1">
      <alignment horizontal="center"/>
    </xf>
    <xf numFmtId="0" fontId="0" fillId="33" borderId="0" xfId="0" applyFill="1" applyAlignment="1">
      <alignment/>
    </xf>
    <xf numFmtId="10" fontId="38" fillId="0" borderId="18" xfId="0" applyNumberFormat="1" applyFont="1" applyBorder="1" applyAlignment="1">
      <alignment horizontal="center"/>
    </xf>
    <xf numFmtId="10" fontId="37" fillId="0" borderId="19" xfId="0" applyNumberFormat="1" applyFont="1" applyBorder="1" applyAlignment="1">
      <alignment/>
    </xf>
    <xf numFmtId="3" fontId="37" fillId="0" borderId="20" xfId="0" applyNumberFormat="1" applyFont="1" applyBorder="1" applyAlignment="1">
      <alignment/>
    </xf>
    <xf numFmtId="0" fontId="37" fillId="0" borderId="21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3" fontId="37" fillId="0" borderId="23" xfId="0" applyNumberFormat="1" applyFont="1" applyBorder="1" applyAlignment="1">
      <alignment/>
    </xf>
    <xf numFmtId="3" fontId="37" fillId="0" borderId="24" xfId="0" applyNumberFormat="1" applyFont="1" applyBorder="1" applyAlignment="1">
      <alignment/>
    </xf>
    <xf numFmtId="3" fontId="37" fillId="0" borderId="25" xfId="0" applyNumberFormat="1" applyFont="1" applyBorder="1" applyAlignment="1">
      <alignment/>
    </xf>
    <xf numFmtId="3" fontId="37" fillId="0" borderId="26" xfId="0" applyNumberFormat="1" applyFont="1" applyBorder="1" applyAlignment="1">
      <alignment/>
    </xf>
    <xf numFmtId="3" fontId="38" fillId="0" borderId="27" xfId="0" applyNumberFormat="1" applyFont="1" applyBorder="1" applyAlignment="1">
      <alignment/>
    </xf>
    <xf numFmtId="3" fontId="38" fillId="0" borderId="28" xfId="0" applyNumberFormat="1" applyFont="1" applyBorder="1" applyAlignment="1">
      <alignment/>
    </xf>
    <xf numFmtId="3" fontId="37" fillId="0" borderId="29" xfId="0" applyNumberFormat="1" applyFont="1" applyBorder="1" applyAlignment="1">
      <alignment/>
    </xf>
    <xf numFmtId="3" fontId="37" fillId="0" borderId="30" xfId="0" applyNumberFormat="1" applyFont="1" applyBorder="1" applyAlignment="1">
      <alignment/>
    </xf>
    <xf numFmtId="3" fontId="37" fillId="0" borderId="31" xfId="0" applyNumberFormat="1" applyFont="1" applyBorder="1" applyAlignment="1">
      <alignment/>
    </xf>
    <xf numFmtId="3" fontId="37" fillId="0" borderId="32" xfId="0" applyNumberFormat="1" applyFont="1" applyBorder="1" applyAlignment="1">
      <alignment/>
    </xf>
    <xf numFmtId="10" fontId="37" fillId="0" borderId="33" xfId="0" applyNumberFormat="1" applyFont="1" applyBorder="1" applyAlignment="1">
      <alignment horizontal="center"/>
    </xf>
    <xf numFmtId="10" fontId="37" fillId="0" borderId="34" xfId="0" applyNumberFormat="1" applyFont="1" applyBorder="1" applyAlignment="1">
      <alignment horizontal="center"/>
    </xf>
    <xf numFmtId="3" fontId="37" fillId="0" borderId="35" xfId="0" applyNumberFormat="1" applyFont="1" applyBorder="1" applyAlignment="1">
      <alignment horizontal="center"/>
    </xf>
    <xf numFmtId="10" fontId="37" fillId="0" borderId="18" xfId="0" applyNumberFormat="1" applyFont="1" applyBorder="1" applyAlignment="1">
      <alignment horizontal="center"/>
    </xf>
    <xf numFmtId="0" fontId="37" fillId="0" borderId="36" xfId="0" applyFont="1" applyBorder="1" applyAlignment="1">
      <alignment/>
    </xf>
    <xf numFmtId="10" fontId="37" fillId="0" borderId="37" xfId="0" applyNumberFormat="1" applyFont="1" applyBorder="1" applyAlignment="1">
      <alignment horizontal="center"/>
    </xf>
    <xf numFmtId="3" fontId="37" fillId="0" borderId="38" xfId="0" applyNumberFormat="1" applyFont="1" applyBorder="1" applyAlignment="1">
      <alignment/>
    </xf>
    <xf numFmtId="3" fontId="37" fillId="0" borderId="39" xfId="0" applyNumberFormat="1" applyFont="1" applyBorder="1" applyAlignment="1">
      <alignment/>
    </xf>
    <xf numFmtId="3" fontId="37" fillId="0" borderId="40" xfId="0" applyNumberFormat="1" applyFont="1" applyBorder="1" applyAlignment="1">
      <alignment horizontal="center"/>
    </xf>
    <xf numFmtId="3" fontId="38" fillId="0" borderId="41" xfId="0" applyNumberFormat="1" applyFont="1" applyBorder="1" applyAlignment="1">
      <alignment/>
    </xf>
    <xf numFmtId="3" fontId="38" fillId="0" borderId="42" xfId="0" applyNumberFormat="1" applyFont="1" applyBorder="1" applyAlignment="1">
      <alignment/>
    </xf>
    <xf numFmtId="10" fontId="37" fillId="0" borderId="19" xfId="0" applyNumberFormat="1" applyFont="1" applyBorder="1" applyAlignment="1">
      <alignment horizontal="center"/>
    </xf>
    <xf numFmtId="3" fontId="37" fillId="33" borderId="21" xfId="0" applyNumberFormat="1" applyFont="1" applyFill="1" applyBorder="1" applyAlignment="1">
      <alignment/>
    </xf>
    <xf numFmtId="3" fontId="37" fillId="33" borderId="22" xfId="0" applyNumberFormat="1" applyFont="1" applyFill="1" applyBorder="1" applyAlignment="1">
      <alignment/>
    </xf>
    <xf numFmtId="0" fontId="38" fillId="34" borderId="43" xfId="0" applyFont="1" applyFill="1" applyBorder="1" applyAlignment="1">
      <alignment/>
    </xf>
    <xf numFmtId="0" fontId="37" fillId="0" borderId="44" xfId="0" applyFont="1" applyBorder="1" applyAlignment="1">
      <alignment/>
    </xf>
    <xf numFmtId="3" fontId="37" fillId="0" borderId="45" xfId="0" applyNumberFormat="1" applyFont="1" applyBorder="1" applyAlignment="1">
      <alignment/>
    </xf>
    <xf numFmtId="3" fontId="39" fillId="34" borderId="46" xfId="0" applyNumberFormat="1" applyFont="1" applyFill="1" applyBorder="1" applyAlignment="1">
      <alignment/>
    </xf>
    <xf numFmtId="3" fontId="39" fillId="34" borderId="47" xfId="0" applyNumberFormat="1" applyFont="1" applyFill="1" applyBorder="1" applyAlignment="1">
      <alignment/>
    </xf>
    <xf numFmtId="0" fontId="38" fillId="35" borderId="48" xfId="0" applyFont="1" applyFill="1" applyBorder="1" applyAlignment="1">
      <alignment horizontal="center"/>
    </xf>
    <xf numFmtId="0" fontId="38" fillId="35" borderId="49" xfId="0" applyFont="1" applyFill="1" applyBorder="1" applyAlignment="1">
      <alignment horizontal="center"/>
    </xf>
    <xf numFmtId="0" fontId="38" fillId="36" borderId="48" xfId="0" applyFont="1" applyFill="1" applyBorder="1" applyAlignment="1">
      <alignment horizontal="center"/>
    </xf>
    <xf numFmtId="0" fontId="38" fillId="36" borderId="49" xfId="0" applyFont="1" applyFill="1" applyBorder="1" applyAlignment="1">
      <alignment horizontal="center"/>
    </xf>
    <xf numFmtId="0" fontId="0" fillId="2" borderId="50" xfId="0" applyFill="1" applyBorder="1" applyAlignment="1">
      <alignment horizontal="center" wrapText="1"/>
    </xf>
    <xf numFmtId="3" fontId="37" fillId="2" borderId="21" xfId="0" applyNumberFormat="1" applyFont="1" applyFill="1" applyBorder="1" applyAlignment="1">
      <alignment/>
    </xf>
    <xf numFmtId="3" fontId="37" fillId="2" borderId="22" xfId="0" applyNumberFormat="1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50.00390625" style="0" bestFit="1" customWidth="1"/>
    <col min="2" max="2" width="32.421875" style="0" bestFit="1" customWidth="1"/>
    <col min="3" max="3" width="16.8515625" style="1" customWidth="1"/>
    <col min="4" max="4" width="20.7109375" style="0" customWidth="1"/>
    <col min="5" max="5" width="21.140625" style="0" bestFit="1" customWidth="1"/>
    <col min="6" max="6" width="25.28125" style="0" customWidth="1"/>
    <col min="7" max="7" width="23.57421875" style="0" customWidth="1"/>
  </cols>
  <sheetData>
    <row r="1" spans="1:7" s="3" customFormat="1" ht="23.25" customHeight="1" thickTop="1">
      <c r="A1" s="14">
        <v>2019</v>
      </c>
      <c r="B1" s="14" t="s">
        <v>7</v>
      </c>
      <c r="C1" s="16" t="s">
        <v>6</v>
      </c>
      <c r="D1" s="50" t="s">
        <v>3</v>
      </c>
      <c r="E1" s="51"/>
      <c r="F1" s="52" t="s">
        <v>4</v>
      </c>
      <c r="G1" s="53"/>
    </row>
    <row r="2" spans="1:7" s="3" customFormat="1" ht="23.25" customHeight="1" thickBot="1">
      <c r="A2" s="4"/>
      <c r="B2" s="4"/>
      <c r="C2" s="17"/>
      <c r="D2" s="19" t="s">
        <v>1</v>
      </c>
      <c r="E2" s="20" t="s">
        <v>2</v>
      </c>
      <c r="F2" s="19" t="s">
        <v>1</v>
      </c>
      <c r="G2" s="20" t="s">
        <v>2</v>
      </c>
    </row>
    <row r="3" spans="1:7" s="3" customFormat="1" ht="23.25" customHeight="1" thickBot="1">
      <c r="A3" s="10" t="s">
        <v>0</v>
      </c>
      <c r="B3" s="11"/>
      <c r="C3" s="39"/>
      <c r="D3" s="40">
        <v>149000</v>
      </c>
      <c r="E3" s="41">
        <v>195000</v>
      </c>
      <c r="F3" s="40">
        <v>149000</v>
      </c>
      <c r="G3" s="12">
        <v>195000</v>
      </c>
    </row>
    <row r="4" spans="1:7" s="3" customFormat="1" ht="23.25" customHeight="1">
      <c r="A4" s="35" t="s">
        <v>5</v>
      </c>
      <c r="B4" s="35" t="s">
        <v>0</v>
      </c>
      <c r="C4" s="36">
        <v>0.15</v>
      </c>
      <c r="D4" s="37">
        <f>+D3*C4</f>
        <v>22350</v>
      </c>
      <c r="E4" s="38">
        <f>+E3*C4</f>
        <v>29250</v>
      </c>
      <c r="F4" s="37">
        <f>+F3*C4</f>
        <v>22350</v>
      </c>
      <c r="G4" s="38">
        <f>+G3*C4</f>
        <v>29250</v>
      </c>
    </row>
    <row r="5" spans="1:7" s="3" customFormat="1" ht="23.25" customHeight="1">
      <c r="A5" s="6" t="s">
        <v>8</v>
      </c>
      <c r="B5" s="6" t="s">
        <v>0</v>
      </c>
      <c r="C5" s="31">
        <v>0.1</v>
      </c>
      <c r="D5" s="21">
        <f>+D3*C5</f>
        <v>14900</v>
      </c>
      <c r="E5" s="22">
        <f>+E3*C5</f>
        <v>19500</v>
      </c>
      <c r="F5" s="21">
        <f>+F3*C5</f>
        <v>14900</v>
      </c>
      <c r="G5" s="22">
        <f>+G3*C5</f>
        <v>19500</v>
      </c>
    </row>
    <row r="6" spans="1:7" s="3" customFormat="1" ht="23.25" customHeight="1" thickBot="1">
      <c r="A6" s="7" t="s">
        <v>9</v>
      </c>
      <c r="B6" s="7" t="s">
        <v>17</v>
      </c>
      <c r="C6" s="32">
        <v>0.085</v>
      </c>
      <c r="D6" s="23">
        <f>+D3*C6</f>
        <v>12665</v>
      </c>
      <c r="E6" s="24">
        <f>+E3*C6</f>
        <v>16575</v>
      </c>
      <c r="F6" s="23">
        <f>+F3*150%*C6</f>
        <v>18997.5</v>
      </c>
      <c r="G6" s="24">
        <f>+G3*150%*C6</f>
        <v>24862.5</v>
      </c>
    </row>
    <row r="7" spans="1:7" s="3" customFormat="1" ht="23.25" customHeight="1" thickBot="1">
      <c r="A7" s="8" t="s">
        <v>10</v>
      </c>
      <c r="B7" s="9"/>
      <c r="C7" s="33"/>
      <c r="D7" s="25">
        <f>+D3-D4-D5-D6</f>
        <v>99085</v>
      </c>
      <c r="E7" s="26">
        <f>+E3-E4-E5-E6</f>
        <v>129675</v>
      </c>
      <c r="F7" s="25">
        <f>+F3-F4-F5-F6</f>
        <v>92752.5</v>
      </c>
      <c r="G7" s="26">
        <f>+G3-G4-G5-G6</f>
        <v>121387.5</v>
      </c>
    </row>
    <row r="8" spans="1:7" s="3" customFormat="1" ht="23.25" customHeight="1">
      <c r="A8" s="5" t="s">
        <v>11</v>
      </c>
      <c r="B8" s="5" t="s">
        <v>15</v>
      </c>
      <c r="C8" s="34">
        <v>0.195</v>
      </c>
      <c r="D8" s="27">
        <f>+D3*C8</f>
        <v>29055</v>
      </c>
      <c r="E8" s="28">
        <f>+E3*C8</f>
        <v>38025</v>
      </c>
      <c r="F8" s="27">
        <f>+F3*112.5%*C8</f>
        <v>32686.875</v>
      </c>
      <c r="G8" s="28">
        <f>+G3*112.5%*C8</f>
        <v>42778.125</v>
      </c>
    </row>
    <row r="9" spans="1:7" s="3" customFormat="1" ht="23.25" customHeight="1" thickBot="1">
      <c r="A9" s="4" t="s">
        <v>12</v>
      </c>
      <c r="B9" s="4" t="s">
        <v>16</v>
      </c>
      <c r="C9" s="42">
        <v>0.015</v>
      </c>
      <c r="D9" s="55">
        <f>+D3*C9</f>
        <v>2235</v>
      </c>
      <c r="E9" s="56">
        <f>+E3*C9</f>
        <v>2925</v>
      </c>
      <c r="F9" s="43">
        <f>+F3*112.5%*C9</f>
        <v>2514.375</v>
      </c>
      <c r="G9" s="44">
        <f>+G3*112.5%*C9</f>
        <v>3290.625</v>
      </c>
    </row>
    <row r="10" spans="1:7" s="3" customFormat="1" ht="23.25" customHeight="1" thickBot="1" thickTop="1">
      <c r="A10" s="45" t="s">
        <v>13</v>
      </c>
      <c r="B10" s="46"/>
      <c r="C10" s="47"/>
      <c r="D10" s="48">
        <f>+D3+D8+D9</f>
        <v>180290</v>
      </c>
      <c r="E10" s="49">
        <f>+E3+E8+E9</f>
        <v>235950</v>
      </c>
      <c r="F10" s="48">
        <f>+F3+F8+F9</f>
        <v>184201.25</v>
      </c>
      <c r="G10" s="49">
        <f>+G3+G8+G9</f>
        <v>241068.75</v>
      </c>
    </row>
    <row r="11" spans="1:7" s="3" customFormat="1" ht="23.25" customHeight="1" thickBot="1" thickTop="1">
      <c r="A11" s="13" t="s">
        <v>14</v>
      </c>
      <c r="B11" s="13"/>
      <c r="C11" s="18"/>
      <c r="D11" s="29">
        <f>+D4+D5+D6+D8+D9</f>
        <v>81205</v>
      </c>
      <c r="E11" s="30">
        <f>+E4+E5+E6+E8+E9</f>
        <v>106275</v>
      </c>
      <c r="F11" s="29">
        <f>+F4+F5+F6+F8+F9</f>
        <v>91448.75</v>
      </c>
      <c r="G11" s="30">
        <f>+G4+G5+G6+G8+G9</f>
        <v>119681.25</v>
      </c>
    </row>
    <row r="12" spans="1:7" ht="27.75" customHeight="1" thickTop="1">
      <c r="A12" s="2"/>
      <c r="D12" s="54" t="s">
        <v>19</v>
      </c>
      <c r="E12" s="54"/>
      <c r="F12" s="15" t="s">
        <v>18</v>
      </c>
      <c r="G12" s="15"/>
    </row>
  </sheetData>
  <sheetProtection/>
  <mergeCells count="3">
    <mergeCell ref="D1:E1"/>
    <mergeCell ref="F1:G1"/>
    <mergeCell ref="D12:E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Szanita</dc:creator>
  <cp:keywords/>
  <dc:description/>
  <cp:lastModifiedBy>Zsuzsa Lechner</cp:lastModifiedBy>
  <cp:lastPrinted>2017-11-22T06:22:08Z</cp:lastPrinted>
  <dcterms:created xsi:type="dcterms:W3CDTF">2016-11-26T06:50:52Z</dcterms:created>
  <dcterms:modified xsi:type="dcterms:W3CDTF">2019-01-09T07:44:06Z</dcterms:modified>
  <cp:category/>
  <cp:version/>
  <cp:contentType/>
  <cp:contentStatus/>
</cp:coreProperties>
</file>